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IFA" sheetId="1" r:id="rId1"/>
  </sheets>
  <definedNames>
    <definedName name="_xlnm.Print_Area" localSheetId="0">'IFA'!$A$1:$I$67</definedName>
  </definedNames>
  <calcPr fullCalcOnLoad="1"/>
</workbook>
</file>

<file path=xl/sharedStrings.xml><?xml version="1.0" encoding="utf-8"?>
<sst xmlns="http://schemas.openxmlformats.org/spreadsheetml/2006/main" count="57" uniqueCount="44">
  <si>
    <t>ABC One - Stop</t>
  </si>
  <si>
    <t>Infrastructure Agreement</t>
  </si>
  <si>
    <t>Rent</t>
  </si>
  <si>
    <t>Cost</t>
  </si>
  <si>
    <t>Total Sq Footage</t>
  </si>
  <si>
    <t>Cost/Sq Foot</t>
  </si>
  <si>
    <t>Direct Allocation</t>
  </si>
  <si>
    <t>Common Areas</t>
  </si>
  <si>
    <t>Employment</t>
  </si>
  <si>
    <t>Services</t>
  </si>
  <si>
    <t>DVRS</t>
  </si>
  <si>
    <t>UI</t>
  </si>
  <si>
    <t xml:space="preserve">Notes: </t>
  </si>
  <si>
    <t>1) Common areas are those areas used by all the employees of all the partners, (i.e. breakrooms, restrooms and hallways)</t>
  </si>
  <si>
    <t>and are appropriately allocated by direct square footage percentage.</t>
  </si>
  <si>
    <t>Shared Areas</t>
  </si>
  <si>
    <t>2) Shared areas are those areas accessed by clients of the partners.  These costs must be reallocated based on another</t>
  </si>
  <si>
    <t>methodology, (i.e. clients served)</t>
  </si>
  <si>
    <t>3) There may be a need to reallocate some direct allocation, if the space is used by more than one partner but is totally</t>
  </si>
  <si>
    <t>paid for by just one partner.</t>
  </si>
  <si>
    <t>Reallocation of Shared Areas</t>
  </si>
  <si>
    <t>Reallocated Shared Areas</t>
  </si>
  <si>
    <t>Costs</t>
  </si>
  <si>
    <t>Amount Over/(Under) Funded</t>
  </si>
  <si>
    <t>Reallocation of Direct Charged Areas</t>
  </si>
  <si>
    <t>The county has a 150 square foot conference room that they pay for directly.  Currently Employment Services</t>
  </si>
  <si>
    <t>uses this conference 50% of the time to hold classes and seminars.</t>
  </si>
  <si>
    <t>Square Footage</t>
  </si>
  <si>
    <t>County</t>
  </si>
  <si>
    <t xml:space="preserve">Employment </t>
  </si>
  <si>
    <t>The following table details the allocation of square footage among the partners.</t>
  </si>
  <si>
    <t>Total Facilities Costs</t>
  </si>
  <si>
    <t>e.g. Utilities</t>
  </si>
  <si>
    <t>e.g. Security</t>
  </si>
  <si>
    <t>Other</t>
  </si>
  <si>
    <t>Total Sq Feet</t>
  </si>
  <si>
    <t>Facilities Costs</t>
  </si>
  <si>
    <t>Total</t>
  </si>
  <si>
    <t>Conference Room</t>
  </si>
  <si>
    <t xml:space="preserve">Reallocation 50%/50% </t>
  </si>
  <si>
    <t>Sq. Ft.</t>
  </si>
  <si>
    <r>
      <t>The common areas and shared spaces are</t>
    </r>
    <r>
      <rPr>
        <sz val="11"/>
        <color theme="1"/>
        <rFont val="Calibri"/>
        <family val="2"/>
      </rPr>
      <t xml:space="preserve"> </t>
    </r>
    <r>
      <rPr>
        <sz val="11"/>
        <color indexed="30"/>
        <rFont val="Calibri"/>
        <family val="2"/>
      </rPr>
      <t>initially</t>
    </r>
    <r>
      <rPr>
        <b/>
        <sz val="11"/>
        <color indexed="8"/>
        <rFont val="Calibri"/>
        <family val="2"/>
      </rPr>
      <t xml:space="preserve"> allocated to each partner based on direct allocation %. </t>
    </r>
    <r>
      <rPr>
        <sz val="11"/>
        <color indexed="30"/>
        <rFont val="Calibri"/>
        <family val="2"/>
      </rPr>
      <t>(see Note 3)</t>
    </r>
  </si>
  <si>
    <t>Clients Enrolled</t>
  </si>
  <si>
    <t>% Clients Enrolled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</si>
</sst>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center"/>
    </xf>
    <xf numFmtId="44" fontId="0" fillId="0" borderId="10" xfId="0" applyNumberFormat="1" applyBorder="1" applyAlignment="1">
      <alignment/>
    </xf>
    <xf numFmtId="43" fontId="0" fillId="0" borderId="11" xfId="42" applyFont="1" applyBorder="1" applyAlignment="1">
      <alignment/>
    </xf>
    <xf numFmtId="0" fontId="0" fillId="0" borderId="11" xfId="0" applyBorder="1" applyAlignment="1">
      <alignment horizontal="center"/>
    </xf>
    <xf numFmtId="10" fontId="0" fillId="0" borderId="0" xfId="0" applyNumberFormat="1" applyFill="1" applyAlignment="1">
      <alignment/>
    </xf>
    <xf numFmtId="0" fontId="0" fillId="0" borderId="0" xfId="0" applyAlignment="1">
      <alignment/>
    </xf>
    <xf numFmtId="165" fontId="0" fillId="0" borderId="0" xfId="42" applyNumberFormat="1" applyFont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 horizontal="center"/>
    </xf>
    <xf numFmtId="44" fontId="0" fillId="0" borderId="0" xfId="0" applyNumberFormat="1" applyFill="1" applyAlignment="1">
      <alignment/>
    </xf>
    <xf numFmtId="43" fontId="0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65" fontId="0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7" fontId="0" fillId="0" borderId="0" xfId="44" applyNumberFormat="1" applyFont="1" applyFill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4" fontId="0" fillId="0" borderId="12" xfId="0" applyNumberForma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42" applyNumberFormat="1" applyFont="1" applyFill="1" applyBorder="1" applyAlignment="1">
      <alignment/>
    </xf>
    <xf numFmtId="10" fontId="0" fillId="0" borderId="0" xfId="0" applyNumberFormat="1" applyFill="1" applyAlignment="1">
      <alignment horizontal="right"/>
    </xf>
    <xf numFmtId="10" fontId="0" fillId="0" borderId="0" xfId="0" applyNumberFormat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9.140625" style="0" customWidth="1"/>
    <col min="2" max="3" width="10.7109375" style="0" customWidth="1"/>
    <col min="4" max="4" width="10.140625" style="0" bestFit="1" customWidth="1"/>
    <col min="5" max="5" width="10.7109375" style="0" customWidth="1"/>
    <col min="6" max="6" width="11.7109375" style="0" customWidth="1"/>
    <col min="7" max="8" width="10.7109375" style="0" customWidth="1"/>
    <col min="9" max="9" width="13.57421875" style="16" customWidth="1"/>
    <col min="10" max="10" width="10.7109375" style="16" customWidth="1"/>
  </cols>
  <sheetData>
    <row r="1" spans="1:10" ht="15">
      <c r="A1" s="41" t="s">
        <v>0</v>
      </c>
      <c r="B1" s="41"/>
      <c r="C1" s="41"/>
      <c r="D1" s="41"/>
      <c r="E1" s="41"/>
      <c r="F1" s="41"/>
      <c r="G1" s="41"/>
      <c r="H1" s="41"/>
      <c r="I1" s="18"/>
      <c r="J1" s="18"/>
    </row>
    <row r="2" spans="1:10" ht="15">
      <c r="A2" s="41" t="s">
        <v>1</v>
      </c>
      <c r="B2" s="41"/>
      <c r="C2" s="41"/>
      <c r="D2" s="41"/>
      <c r="E2" s="41"/>
      <c r="F2" s="41"/>
      <c r="G2" s="41"/>
      <c r="H2" s="41"/>
      <c r="I2" s="18"/>
      <c r="J2" s="18"/>
    </row>
    <row r="3" spans="1:10" ht="15">
      <c r="A3" s="42" t="s">
        <v>36</v>
      </c>
      <c r="B3" s="42"/>
      <c r="C3" s="42"/>
      <c r="D3" s="42"/>
      <c r="E3" s="42"/>
      <c r="F3" s="42"/>
      <c r="G3" s="42"/>
      <c r="H3" s="42"/>
      <c r="I3" s="19"/>
      <c r="J3" s="19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">
      <c r="A5" s="29" t="s">
        <v>2</v>
      </c>
      <c r="B5" s="30"/>
      <c r="C5" s="31">
        <v>146328</v>
      </c>
      <c r="D5" s="19"/>
      <c r="E5" s="19"/>
      <c r="F5" s="19"/>
      <c r="G5" s="19"/>
      <c r="H5" s="19"/>
      <c r="I5" s="19"/>
      <c r="J5" s="19"/>
    </row>
    <row r="6" spans="1:10" ht="15">
      <c r="A6" s="29" t="s">
        <v>32</v>
      </c>
      <c r="B6" s="30"/>
      <c r="C6" s="23">
        <v>0</v>
      </c>
      <c r="D6" s="19"/>
      <c r="E6" s="19"/>
      <c r="F6" s="19"/>
      <c r="G6" s="19"/>
      <c r="H6" s="19"/>
      <c r="I6" s="19"/>
      <c r="J6" s="19"/>
    </row>
    <row r="7" spans="1:10" ht="15">
      <c r="A7" s="29" t="s">
        <v>33</v>
      </c>
      <c r="B7" s="30"/>
      <c r="C7" s="23">
        <v>0</v>
      </c>
      <c r="D7" s="19"/>
      <c r="E7" s="19"/>
      <c r="F7" s="19"/>
      <c r="G7" s="19"/>
      <c r="H7" s="19"/>
      <c r="I7" s="19"/>
      <c r="J7" s="19"/>
    </row>
    <row r="8" spans="1:10" ht="15">
      <c r="A8" s="29" t="s">
        <v>34</v>
      </c>
      <c r="B8" s="30"/>
      <c r="C8" s="23">
        <v>0</v>
      </c>
      <c r="D8" s="19"/>
      <c r="E8" s="19"/>
      <c r="F8" s="19"/>
      <c r="G8" s="19"/>
      <c r="H8" s="19"/>
      <c r="I8" s="19"/>
      <c r="J8" s="19"/>
    </row>
    <row r="9" spans="1:10" ht="15.75" thickBot="1">
      <c r="A9" s="29" t="s">
        <v>31</v>
      </c>
      <c r="B9" s="30"/>
      <c r="C9" s="32">
        <f>SUM(C5:C8)</f>
        <v>146328</v>
      </c>
      <c r="D9" s="19"/>
      <c r="E9" s="19"/>
      <c r="F9" s="19"/>
      <c r="G9" s="19"/>
      <c r="H9" s="19"/>
      <c r="I9" s="19"/>
      <c r="J9" s="19"/>
    </row>
    <row r="10" spans="1:8" ht="15.75" thickTop="1">
      <c r="A10" s="16"/>
      <c r="B10" s="16"/>
      <c r="C10" s="16"/>
      <c r="D10" s="16"/>
      <c r="E10" s="16"/>
      <c r="F10" s="16"/>
      <c r="G10" s="16"/>
      <c r="H10" s="16"/>
    </row>
    <row r="11" spans="1:8" ht="15.75" thickBot="1">
      <c r="A11" s="29" t="s">
        <v>35</v>
      </c>
      <c r="B11" s="16"/>
      <c r="C11" s="35">
        <v>8400</v>
      </c>
      <c r="D11" s="16"/>
      <c r="E11" s="16"/>
      <c r="F11" s="16"/>
      <c r="G11" s="16"/>
      <c r="H11" s="16"/>
    </row>
    <row r="12" spans="1:8" ht="15">
      <c r="A12" s="16"/>
      <c r="B12" s="16"/>
      <c r="C12" s="16"/>
      <c r="D12" s="16"/>
      <c r="E12" s="16"/>
      <c r="F12" s="16"/>
      <c r="G12" s="16"/>
      <c r="H12" s="16"/>
    </row>
    <row r="13" spans="1:8" ht="15.75" thickBot="1">
      <c r="A13" s="33" t="s">
        <v>5</v>
      </c>
      <c r="B13" s="16"/>
      <c r="C13" s="34">
        <f>C5/C11</f>
        <v>17.42</v>
      </c>
      <c r="D13" s="16"/>
      <c r="E13" s="16"/>
      <c r="F13" s="16"/>
      <c r="G13" s="16"/>
      <c r="H13" s="16"/>
    </row>
    <row r="14" ht="15.75" thickTop="1">
      <c r="A14" s="7"/>
    </row>
    <row r="15" ht="15">
      <c r="A15" s="5" t="s">
        <v>30</v>
      </c>
    </row>
    <row r="16" ht="15">
      <c r="A16" s="5" t="s">
        <v>41</v>
      </c>
    </row>
    <row r="17" ht="15">
      <c r="A17" s="5"/>
    </row>
    <row r="18" spans="5:10" ht="15">
      <c r="E18" s="1"/>
      <c r="F18" s="18" t="s">
        <v>8</v>
      </c>
      <c r="G18" s="1"/>
      <c r="H18" s="1"/>
      <c r="I18" s="18"/>
      <c r="J18" s="18"/>
    </row>
    <row r="19" spans="1:10" ht="15">
      <c r="A19" s="1"/>
      <c r="B19" s="2"/>
      <c r="D19" s="27" t="s">
        <v>37</v>
      </c>
      <c r="E19" s="12" t="s">
        <v>28</v>
      </c>
      <c r="F19" s="27" t="s">
        <v>9</v>
      </c>
      <c r="G19" s="12" t="s">
        <v>10</v>
      </c>
      <c r="H19" s="12" t="s">
        <v>11</v>
      </c>
      <c r="I19" s="20"/>
      <c r="J19" s="20"/>
    </row>
    <row r="20" spans="1:10" ht="15">
      <c r="A20" s="1"/>
      <c r="B20" s="2"/>
      <c r="D20" s="39">
        <f>SUM(E20:H20)</f>
        <v>1</v>
      </c>
      <c r="E20" s="39">
        <f>E22/$D22</f>
        <v>0.4</v>
      </c>
      <c r="F20" s="39">
        <f>F22/$D22</f>
        <v>0.4</v>
      </c>
      <c r="G20" s="39">
        <f>G22/$D22</f>
        <v>0.15</v>
      </c>
      <c r="H20" s="39">
        <f>H22/$D22</f>
        <v>0.05</v>
      </c>
      <c r="I20" s="21"/>
      <c r="J20" s="21"/>
    </row>
    <row r="21" spans="1:10" ht="15">
      <c r="A21" s="1"/>
      <c r="B21" s="2"/>
      <c r="D21" s="13"/>
      <c r="E21" s="4"/>
      <c r="F21" s="4"/>
      <c r="G21" s="4"/>
      <c r="H21" s="4"/>
      <c r="I21" s="21"/>
      <c r="J21" s="21"/>
    </row>
    <row r="22" spans="1:10" ht="15.75" thickBot="1">
      <c r="A22" s="3" t="s">
        <v>4</v>
      </c>
      <c r="D22" s="36">
        <f>SUM(E22:H22)</f>
        <v>8400</v>
      </c>
      <c r="E22" s="35">
        <v>3360</v>
      </c>
      <c r="F22" s="35">
        <v>3360</v>
      </c>
      <c r="G22" s="35">
        <v>1260</v>
      </c>
      <c r="H22" s="35">
        <v>420</v>
      </c>
      <c r="I22" s="22"/>
      <c r="J22" s="22"/>
    </row>
    <row r="23" spans="1:10" ht="15">
      <c r="A23" s="3"/>
      <c r="D23" s="37"/>
      <c r="E23" s="38"/>
      <c r="F23" s="38"/>
      <c r="G23" s="38"/>
      <c r="H23" s="38"/>
      <c r="I23" s="22"/>
      <c r="J23" s="22"/>
    </row>
    <row r="24" spans="2:10" ht="15">
      <c r="B24" s="3" t="s">
        <v>6</v>
      </c>
      <c r="D24" s="15">
        <v>7000</v>
      </c>
      <c r="E24" s="8">
        <f aca="true" t="shared" si="0" ref="E24:H26">$D24*E$20</f>
        <v>2800</v>
      </c>
      <c r="F24" s="8">
        <f t="shared" si="0"/>
        <v>2800</v>
      </c>
      <c r="G24" s="8">
        <f t="shared" si="0"/>
        <v>1050</v>
      </c>
      <c r="H24" s="8">
        <f t="shared" si="0"/>
        <v>350</v>
      </c>
      <c r="I24" s="22"/>
      <c r="J24" s="22"/>
    </row>
    <row r="25" spans="2:10" ht="15">
      <c r="B25" s="3" t="s">
        <v>7</v>
      </c>
      <c r="C25" s="14"/>
      <c r="D25" s="15">
        <v>1000</v>
      </c>
      <c r="E25" s="8">
        <f t="shared" si="0"/>
        <v>400</v>
      </c>
      <c r="F25" s="8">
        <f t="shared" si="0"/>
        <v>400</v>
      </c>
      <c r="G25" s="8">
        <f t="shared" si="0"/>
        <v>150</v>
      </c>
      <c r="H25" s="8">
        <f t="shared" si="0"/>
        <v>50</v>
      </c>
      <c r="I25" s="22"/>
      <c r="J25" s="22"/>
    </row>
    <row r="26" spans="2:10" ht="15">
      <c r="B26" s="3" t="s">
        <v>15</v>
      </c>
      <c r="D26" s="15">
        <v>400</v>
      </c>
      <c r="E26" s="8">
        <f t="shared" si="0"/>
        <v>160</v>
      </c>
      <c r="F26" s="8">
        <f t="shared" si="0"/>
        <v>160</v>
      </c>
      <c r="G26" s="8">
        <f t="shared" si="0"/>
        <v>60</v>
      </c>
      <c r="H26" s="8">
        <f t="shared" si="0"/>
        <v>20</v>
      </c>
      <c r="I26" s="22"/>
      <c r="J26" s="22"/>
    </row>
    <row r="27" spans="2:8" ht="15.75" thickBot="1">
      <c r="B27" s="3" t="s">
        <v>37</v>
      </c>
      <c r="D27" s="28">
        <f>SUM(D24:D26)</f>
        <v>8400</v>
      </c>
      <c r="E27" s="28">
        <f>SUM(E24:E26)</f>
        <v>3360</v>
      </c>
      <c r="F27" s="28">
        <f>SUM(F24:F26)</f>
        <v>3360</v>
      </c>
      <c r="G27" s="28">
        <f>SUM(G24:G26)</f>
        <v>1260</v>
      </c>
      <c r="H27" s="28">
        <f>SUM(H24:H26)</f>
        <v>420</v>
      </c>
    </row>
    <row r="28" spans="2:4" ht="15.75" thickTop="1">
      <c r="B28" s="3"/>
      <c r="D28" s="17"/>
    </row>
    <row r="29" ht="15">
      <c r="A29" s="6" t="s">
        <v>12</v>
      </c>
    </row>
    <row r="30" ht="15">
      <c r="A30" t="s">
        <v>13</v>
      </c>
    </row>
    <row r="31" ht="15">
      <c r="A31" t="s">
        <v>14</v>
      </c>
    </row>
    <row r="32" ht="15">
      <c r="A32" t="s">
        <v>16</v>
      </c>
    </row>
    <row r="33" ht="15">
      <c r="A33" t="s">
        <v>17</v>
      </c>
    </row>
    <row r="34" ht="15">
      <c r="A34" t="s">
        <v>18</v>
      </c>
    </row>
    <row r="35" ht="15">
      <c r="A35" t="s">
        <v>19</v>
      </c>
    </row>
    <row r="37" spans="1:10" ht="15">
      <c r="A37" s="41" t="s">
        <v>20</v>
      </c>
      <c r="B37" s="41"/>
      <c r="C37" s="41"/>
      <c r="D37" s="41"/>
      <c r="E37" s="41"/>
      <c r="F37" s="41"/>
      <c r="G37" s="41"/>
      <c r="H37" s="41"/>
      <c r="I37" s="19"/>
      <c r="J37" s="19"/>
    </row>
    <row r="39" spans="5:10" ht="15">
      <c r="E39" s="1"/>
      <c r="F39" s="18" t="s">
        <v>8</v>
      </c>
      <c r="G39" s="1"/>
      <c r="H39" s="1"/>
      <c r="I39" s="18"/>
      <c r="J39" s="18"/>
    </row>
    <row r="40" spans="4:10" ht="15">
      <c r="D40" s="12" t="s">
        <v>37</v>
      </c>
      <c r="E40" s="12" t="s">
        <v>28</v>
      </c>
      <c r="F40" s="27" t="s">
        <v>9</v>
      </c>
      <c r="G40" s="12" t="s">
        <v>10</v>
      </c>
      <c r="H40" s="12" t="s">
        <v>11</v>
      </c>
      <c r="I40" s="20"/>
      <c r="J40" s="20"/>
    </row>
    <row r="41" spans="2:10" ht="15">
      <c r="B41" t="s">
        <v>42</v>
      </c>
      <c r="D41" s="8">
        <v>500</v>
      </c>
      <c r="E41" s="9">
        <v>225</v>
      </c>
      <c r="F41" s="9">
        <v>175</v>
      </c>
      <c r="G41" s="9">
        <v>75</v>
      </c>
      <c r="H41" s="9">
        <v>25</v>
      </c>
      <c r="I41" s="23"/>
      <c r="J41" s="23"/>
    </row>
    <row r="42" spans="2:10" ht="15">
      <c r="B42" t="s">
        <v>43</v>
      </c>
      <c r="D42" s="40">
        <f>SUM(E42:H42)</f>
        <v>1</v>
      </c>
      <c r="E42" s="40">
        <f>E41/$D41</f>
        <v>0.45</v>
      </c>
      <c r="F42" s="40">
        <f>F41/$D41</f>
        <v>0.35</v>
      </c>
      <c r="G42" s="40">
        <f>G41/$D41</f>
        <v>0.15</v>
      </c>
      <c r="H42" s="40">
        <f>H41/$D41</f>
        <v>0.05</v>
      </c>
      <c r="I42" s="21"/>
      <c r="J42" s="21"/>
    </row>
    <row r="43" spans="5:10" ht="15">
      <c r="E43" s="1"/>
      <c r="F43" s="1"/>
      <c r="G43" s="1"/>
      <c r="H43" s="1"/>
      <c r="I43" s="18"/>
      <c r="J43" s="18"/>
    </row>
    <row r="44" spans="4:10" ht="15">
      <c r="D44" t="s">
        <v>27</v>
      </c>
      <c r="E44" s="1"/>
      <c r="F44" s="1"/>
      <c r="G44" s="1"/>
      <c r="H44" s="1"/>
      <c r="I44" s="18"/>
      <c r="J44" s="18"/>
    </row>
    <row r="45" spans="2:10" ht="15">
      <c r="B45" t="s">
        <v>15</v>
      </c>
      <c r="D45" s="8">
        <v>400</v>
      </c>
      <c r="E45" s="8">
        <f>$D45*E20</f>
        <v>160</v>
      </c>
      <c r="F45" s="8">
        <f>$D45*F20</f>
        <v>160</v>
      </c>
      <c r="G45" s="8">
        <f>$D45*G20</f>
        <v>60</v>
      </c>
      <c r="H45" s="8">
        <f>$D45*H20</f>
        <v>20</v>
      </c>
      <c r="I45" s="22"/>
      <c r="J45" s="22"/>
    </row>
    <row r="46" spans="2:10" ht="15">
      <c r="B46" t="s">
        <v>21</v>
      </c>
      <c r="D46" s="8">
        <f>SUM(E46:H46)</f>
        <v>400</v>
      </c>
      <c r="E46" s="8">
        <f>E42*$D45</f>
        <v>180</v>
      </c>
      <c r="F46" s="8">
        <f>F42*$D45</f>
        <v>140</v>
      </c>
      <c r="G46" s="8">
        <f>G42*$D45</f>
        <v>60</v>
      </c>
      <c r="H46" s="8">
        <f>H42*$D45</f>
        <v>20</v>
      </c>
      <c r="I46" s="22"/>
      <c r="J46" s="22"/>
    </row>
    <row r="48" ht="15">
      <c r="B48" s="6" t="s">
        <v>22</v>
      </c>
    </row>
    <row r="49" spans="2:10" ht="15">
      <c r="B49" t="s">
        <v>15</v>
      </c>
      <c r="D49" s="2">
        <f>D45*$C$13</f>
        <v>6968.000000000001</v>
      </c>
      <c r="E49" s="2">
        <f aca="true" t="shared" si="1" ref="E49:H50">E45*$C$13</f>
        <v>2787.2000000000003</v>
      </c>
      <c r="F49" s="2">
        <f t="shared" si="1"/>
        <v>2787.2000000000003</v>
      </c>
      <c r="G49" s="2">
        <f t="shared" si="1"/>
        <v>1045.2</v>
      </c>
      <c r="H49" s="2">
        <f t="shared" si="1"/>
        <v>348.40000000000003</v>
      </c>
      <c r="I49" s="24"/>
      <c r="J49" s="24"/>
    </row>
    <row r="50" spans="2:10" ht="15">
      <c r="B50" t="s">
        <v>21</v>
      </c>
      <c r="D50" s="11">
        <f>D46*$C$13</f>
        <v>6968.000000000001</v>
      </c>
      <c r="E50" s="11">
        <f t="shared" si="1"/>
        <v>3135.6000000000004</v>
      </c>
      <c r="F50" s="11">
        <f t="shared" si="1"/>
        <v>2438.8</v>
      </c>
      <c r="G50" s="11">
        <f t="shared" si="1"/>
        <v>1045.2</v>
      </c>
      <c r="H50" s="11">
        <f t="shared" si="1"/>
        <v>348.40000000000003</v>
      </c>
      <c r="I50" s="25"/>
      <c r="J50" s="25"/>
    </row>
    <row r="52" spans="1:10" ht="15.75" thickBot="1">
      <c r="A52" t="s">
        <v>23</v>
      </c>
      <c r="D52" s="10">
        <f>D49-D50</f>
        <v>0</v>
      </c>
      <c r="E52" s="10">
        <f>E49-E50</f>
        <v>-348.4000000000001</v>
      </c>
      <c r="F52" s="10">
        <f>F49-F50</f>
        <v>348.4000000000001</v>
      </c>
      <c r="G52" s="10">
        <f>G49-G50</f>
        <v>0</v>
      </c>
      <c r="H52" s="10">
        <f>H49-H50</f>
        <v>0</v>
      </c>
      <c r="I52" s="26"/>
      <c r="J52" s="26"/>
    </row>
    <row r="53" ht="15.75" thickTop="1"/>
    <row r="55" spans="1:10" ht="15">
      <c r="A55" s="41" t="s">
        <v>24</v>
      </c>
      <c r="B55" s="41"/>
      <c r="C55" s="41"/>
      <c r="D55" s="41"/>
      <c r="E55" s="41"/>
      <c r="F55" s="41"/>
      <c r="G55" s="41"/>
      <c r="H55" s="41"/>
      <c r="I55" s="19"/>
      <c r="J55" s="19"/>
    </row>
    <row r="57" ht="15">
      <c r="A57" t="s">
        <v>25</v>
      </c>
    </row>
    <row r="58" ht="15">
      <c r="A58" t="s">
        <v>26</v>
      </c>
    </row>
    <row r="60" ht="15">
      <c r="F60" s="18" t="s">
        <v>29</v>
      </c>
    </row>
    <row r="61" spans="4:6" ht="15">
      <c r="D61" s="12" t="s">
        <v>40</v>
      </c>
      <c r="E61" s="12" t="s">
        <v>28</v>
      </c>
      <c r="F61" s="27" t="s">
        <v>9</v>
      </c>
    </row>
    <row r="62" spans="2:6" ht="15">
      <c r="B62" t="s">
        <v>38</v>
      </c>
      <c r="D62" s="8">
        <v>150</v>
      </c>
      <c r="E62" s="8">
        <v>150</v>
      </c>
      <c r="F62" s="8">
        <v>0</v>
      </c>
    </row>
    <row r="64" spans="2:6" ht="15">
      <c r="B64" t="s">
        <v>3</v>
      </c>
      <c r="D64" s="2">
        <f>D62*$C$13</f>
        <v>2613.0000000000005</v>
      </c>
      <c r="E64" s="2">
        <f>E62*$C$13</f>
        <v>2613.0000000000005</v>
      </c>
      <c r="F64" s="2">
        <f>F62*$C$13</f>
        <v>0</v>
      </c>
    </row>
    <row r="65" spans="2:6" ht="15">
      <c r="B65" t="s">
        <v>39</v>
      </c>
      <c r="D65" s="11">
        <f>SUM(E65:F65)</f>
        <v>2613.0000000000005</v>
      </c>
      <c r="E65" s="11">
        <f>D64*0.5</f>
        <v>1306.5000000000002</v>
      </c>
      <c r="F65" s="11">
        <f>D64*0.5</f>
        <v>1306.5000000000002</v>
      </c>
    </row>
    <row r="67" spans="1:6" ht="15.75" thickBot="1">
      <c r="A67" t="s">
        <v>23</v>
      </c>
      <c r="D67" s="10">
        <f>D64-D65</f>
        <v>0</v>
      </c>
      <c r="E67" s="10">
        <f>E64-E65</f>
        <v>1306.5000000000002</v>
      </c>
      <c r="F67" s="10">
        <f>F64-F65</f>
        <v>-1306.5000000000002</v>
      </c>
    </row>
    <row r="68" ht="15.75" thickTop="1"/>
  </sheetData>
  <sheetProtection/>
  <mergeCells count="5">
    <mergeCell ref="A1:H1"/>
    <mergeCell ref="A2:H2"/>
    <mergeCell ref="A3:H3"/>
    <mergeCell ref="A37:H37"/>
    <mergeCell ref="A55:H5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NJLWD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Calamia, Jerry</dc:creator>
  <cp:keywords/>
  <dc:description/>
  <cp:lastModifiedBy>Administrator</cp:lastModifiedBy>
  <cp:lastPrinted>2017-09-14T18:37:49Z</cp:lastPrinted>
  <dcterms:created xsi:type="dcterms:W3CDTF">2017-09-13T14:38:00Z</dcterms:created>
  <dcterms:modified xsi:type="dcterms:W3CDTF">2017-09-18T13:43:25Z</dcterms:modified>
  <cp:category/>
  <cp:version/>
  <cp:contentType/>
  <cp:contentStatus/>
</cp:coreProperties>
</file>